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475" windowHeight="87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'Tabelle1'!$A$1:$V$17</definedName>
  </definedNames>
  <calcPr fullCalcOnLoad="1"/>
</workbook>
</file>

<file path=xl/sharedStrings.xml><?xml version="1.0" encoding="utf-8"?>
<sst xmlns="http://schemas.openxmlformats.org/spreadsheetml/2006/main" count="62" uniqueCount="38">
  <si>
    <t>UAG</t>
  </si>
  <si>
    <t>SAB</t>
  </si>
  <si>
    <t>UAB</t>
  </si>
  <si>
    <t>Kosten Gas /km:</t>
  </si>
  <si>
    <t>Kosten Benzin /km:</t>
  </si>
  <si>
    <t>Ersparnis Gas zu Benzin /km:</t>
  </si>
  <si>
    <t>L</t>
  </si>
  <si>
    <t>€</t>
  </si>
  <si>
    <t>Tankfüllung</t>
  </si>
  <si>
    <t>km</t>
  </si>
  <si>
    <t>UAG: Umweg auf Gas</t>
  </si>
  <si>
    <t>SAB: Strecke auf Benzin</t>
  </si>
  <si>
    <t>UAB: Umweg auf Benzin</t>
  </si>
  <si>
    <t>Cent</t>
  </si>
  <si>
    <t>Lohnt sich der (Um-)Weg zu einer günstigeren Tankstelle?</t>
  </si>
  <si>
    <t>"Cent": Um wieviel Cent die entfernte Tankstelle günstiger ist.</t>
  </si>
  <si>
    <t>Die Zahlen in der Tabelle entsprechen der Ersparnis in Euro.</t>
  </si>
  <si>
    <t>Mein Gastank ist leer und ich fahre extra einen Umweg von 10km (auf Benzin) zu einer Tankstelle die 4 Cent günstiger ist.</t>
  </si>
  <si>
    <t>Für eine 5Cent günstigere Tankstelle fahre ich extra einen Umweg von 5km.(auf Gas)</t>
  </si>
  <si>
    <t>Beispiele mit den Anfangswerten:</t>
  </si>
  <si>
    <t>Beispiel 1 UAG:</t>
  </si>
  <si>
    <t>Beispiel 2 SAB:</t>
  </si>
  <si>
    <t>Beispiel 3 UAB:</t>
  </si>
  <si>
    <t>5</t>
  </si>
  <si>
    <t>Verbrauch Gas l/100km:</t>
  </si>
  <si>
    <t>Verbrauch Benzin l/100km:</t>
  </si>
  <si>
    <t>Durchschnittspreis Gas /Liter:</t>
  </si>
  <si>
    <t>Durchschnittspreis Benzin /Liter:</t>
  </si>
  <si>
    <r>
      <t xml:space="preserve">Die </t>
    </r>
    <r>
      <rPr>
        <b/>
        <sz val="12"/>
        <color indexed="17"/>
        <rFont val="Calibri"/>
        <family val="2"/>
      </rPr>
      <t>grünen</t>
    </r>
    <r>
      <rPr>
        <b/>
        <sz val="12"/>
        <color indexed="8"/>
        <rFont val="Calibri"/>
        <family val="2"/>
      </rPr>
      <t xml:space="preserve"> Felder sind Eingabefelder und können nach Bedarf angepasst werden.</t>
    </r>
  </si>
  <si>
    <r>
      <rPr>
        <b/>
        <sz val="12"/>
        <color indexed="10"/>
        <rFont val="Calibri"/>
        <family val="2"/>
      </rPr>
      <t>Rote</t>
    </r>
    <r>
      <rPr>
        <b/>
        <sz val="12"/>
        <color indexed="8"/>
        <rFont val="Calibri"/>
        <family val="2"/>
      </rPr>
      <t xml:space="preserve"> Zahlen bedeuten Mehrkosten.</t>
    </r>
  </si>
  <si>
    <t>Verbesserungsvorschläge, Infos, Kritik:</t>
  </si>
  <si>
    <t>Version: 1.1</t>
  </si>
  <si>
    <t>umweglpg@gmx.de</t>
  </si>
  <si>
    <t>"km": Gesamtweg / Strecke                                                                    (bei Umweg  Hin- und Rückweg)</t>
  </si>
  <si>
    <t>Rabatt 0,05 -&gt; 5km -&gt; UAG -&gt; 1,71€ Ersparnis.</t>
  </si>
  <si>
    <t>Rabatt 0,04 -&gt;10km-&gt;UAB-&gt;0,48€ Ersparnis.</t>
  </si>
  <si>
    <t>Mein Gastank ist leer und ich fahre 12km (auf Benzin) zu einer 7Cent günstigeren Tankstelle die eh auf meinem Weg liegt.</t>
  </si>
  <si>
    <t>Rabatt 0,07 -&gt; 12km -&gt; SAB -&gt; 2,15€ Ersparnis.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</si>
</sst>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;[Red]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n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 style="thin">
        <color rgb="FF00B050"/>
      </right>
      <top style="thick"/>
      <bottom style="thick"/>
    </border>
    <border>
      <left style="thick"/>
      <right style="thick"/>
      <top style="thick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>
        <color rgb="FF00B050"/>
      </top>
      <bottom style="thick"/>
    </border>
    <border>
      <left style="thin"/>
      <right style="thin"/>
      <top style="thick">
        <color rgb="FF00B050"/>
      </top>
      <bottom style="thick"/>
    </border>
    <border>
      <left style="thin"/>
      <right style="medium"/>
      <top style="thick">
        <color rgb="FF00B050"/>
      </top>
      <bottom style="thick"/>
    </border>
    <border>
      <left style="medium"/>
      <right style="thin"/>
      <top style="thick">
        <color rgb="FF00B050"/>
      </top>
      <bottom style="thick"/>
    </border>
    <border>
      <left style="thin"/>
      <right style="thick"/>
      <top style="thick">
        <color rgb="FF00B050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/>
      <right style="thick"/>
      <top style="thin"/>
      <bottom/>
    </border>
    <border>
      <left/>
      <right style="thick"/>
      <top style="thick"/>
      <bottom style="thick"/>
    </border>
    <border>
      <left/>
      <right/>
      <top style="thin"/>
      <bottom style="thin"/>
    </border>
    <border>
      <left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n"/>
      <bottom/>
    </border>
    <border>
      <left/>
      <right/>
      <top style="thin"/>
      <bottom/>
    </border>
    <border>
      <left/>
      <right/>
      <top style="thick"/>
      <bottom style="thick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 style="thick">
        <color rgb="FF00B050"/>
      </right>
      <top style="thick">
        <color rgb="FF00B050"/>
      </top>
      <bottom style="thick">
        <color rgb="FF00B050"/>
      </bottom>
    </border>
    <border>
      <left style="thick"/>
      <right style="thin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>
        <color rgb="FF00B050"/>
      </left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7">
    <xf numFmtId="0" fontId="0" fillId="0" borderId="0" xfId="0" applyFont="1" applyAlignment="1">
      <alignment/>
    </xf>
    <xf numFmtId="2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 horizontal="center" vertical="center"/>
      <protection/>
    </xf>
    <xf numFmtId="165" fontId="43" fillId="33" borderId="14" xfId="0" applyNumberFormat="1" applyFont="1" applyFill="1" applyBorder="1" applyAlignment="1" applyProtection="1">
      <alignment horizontal="center" vertical="center"/>
      <protection/>
    </xf>
    <xf numFmtId="165" fontId="0" fillId="33" borderId="15" xfId="0" applyNumberFormat="1" applyFill="1" applyBorder="1" applyAlignment="1" applyProtection="1">
      <alignment horizontal="center" vertical="center"/>
      <protection/>
    </xf>
    <xf numFmtId="165" fontId="0" fillId="33" borderId="16" xfId="0" applyNumberFormat="1" applyFill="1" applyBorder="1" applyAlignment="1" applyProtection="1">
      <alignment horizontal="center" vertical="center"/>
      <protection/>
    </xf>
    <xf numFmtId="165" fontId="0" fillId="33" borderId="17" xfId="0" applyNumberFormat="1" applyFill="1" applyBorder="1" applyAlignment="1" applyProtection="1">
      <alignment horizontal="center" vertical="center"/>
      <protection/>
    </xf>
    <xf numFmtId="165" fontId="0" fillId="33" borderId="18" xfId="0" applyNumberFormat="1" applyFill="1" applyBorder="1" applyAlignment="1" applyProtection="1">
      <alignment horizontal="center" vertical="center"/>
      <protection/>
    </xf>
    <xf numFmtId="165" fontId="0" fillId="33" borderId="19" xfId="0" applyNumberFormat="1" applyFill="1" applyBorder="1" applyAlignment="1" applyProtection="1">
      <alignment horizontal="center" vertical="center"/>
      <protection/>
    </xf>
    <xf numFmtId="165" fontId="0" fillId="33" borderId="20" xfId="0" applyNumberFormat="1" applyFill="1" applyBorder="1" applyAlignment="1" applyProtection="1">
      <alignment horizontal="center" vertical="center"/>
      <protection/>
    </xf>
    <xf numFmtId="165" fontId="0" fillId="33" borderId="21" xfId="0" applyNumberFormat="1" applyFill="1" applyBorder="1" applyAlignment="1" applyProtection="1">
      <alignment horizontal="center" vertical="center"/>
      <protection/>
    </xf>
    <xf numFmtId="165" fontId="0" fillId="33" borderId="22" xfId="0" applyNumberFormat="1" applyFill="1" applyBorder="1" applyAlignment="1" applyProtection="1">
      <alignment horizontal="center" vertical="center"/>
      <protection/>
    </xf>
    <xf numFmtId="165" fontId="0" fillId="33" borderId="23" xfId="0" applyNumberFormat="1" applyFill="1" applyBorder="1" applyAlignment="1" applyProtection="1">
      <alignment horizontal="center" vertical="center"/>
      <protection/>
    </xf>
    <xf numFmtId="165" fontId="0" fillId="33" borderId="10" xfId="0" applyNumberFormat="1" applyFill="1" applyBorder="1" applyAlignment="1" applyProtection="1">
      <alignment horizontal="center" vertical="center"/>
      <protection/>
    </xf>
    <xf numFmtId="165" fontId="0" fillId="33" borderId="24" xfId="0" applyNumberFormat="1" applyFill="1" applyBorder="1" applyAlignment="1" applyProtection="1">
      <alignment horizontal="center" vertical="center"/>
      <protection/>
    </xf>
    <xf numFmtId="165" fontId="0" fillId="33" borderId="25" xfId="0" applyNumberFormat="1" applyFill="1" applyBorder="1" applyAlignment="1" applyProtection="1">
      <alignment horizontal="center" vertical="center"/>
      <protection/>
    </xf>
    <xf numFmtId="165" fontId="0" fillId="33" borderId="26" xfId="0" applyNumberFormat="1" applyFill="1" applyBorder="1" applyAlignment="1" applyProtection="1">
      <alignment horizontal="center" vertical="center"/>
      <protection/>
    </xf>
    <xf numFmtId="165" fontId="0" fillId="33" borderId="27" xfId="0" applyNumberFormat="1" applyFill="1" applyBorder="1" applyAlignment="1" applyProtection="1">
      <alignment horizontal="center" vertical="center"/>
      <protection/>
    </xf>
    <xf numFmtId="165" fontId="0" fillId="33" borderId="28" xfId="0" applyNumberForma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1" fontId="0" fillId="34" borderId="0" xfId="0" applyNumberFormat="1" applyFill="1" applyAlignment="1" applyProtection="1">
      <alignment/>
      <protection/>
    </xf>
    <xf numFmtId="1" fontId="0" fillId="34" borderId="0" xfId="0" applyNumberFormat="1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3" borderId="29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43" fillId="34" borderId="0" xfId="0" applyFont="1" applyFill="1" applyBorder="1" applyAlignment="1" applyProtection="1">
      <alignment/>
      <protection/>
    </xf>
    <xf numFmtId="0" fontId="43" fillId="34" borderId="0" xfId="0" applyFont="1" applyFill="1" applyBorder="1" applyAlignment="1">
      <alignment/>
    </xf>
    <xf numFmtId="165" fontId="43" fillId="33" borderId="30" xfId="0" applyNumberFormat="1" applyFont="1" applyFill="1" applyBorder="1" applyAlignment="1" applyProtection="1">
      <alignment horizontal="center" vertical="center" wrapText="1"/>
      <protection/>
    </xf>
    <xf numFmtId="165" fontId="43" fillId="33" borderId="31" xfId="0" applyNumberFormat="1" applyFont="1" applyFill="1" applyBorder="1" applyAlignment="1" applyProtection="1">
      <alignment horizontal="center" vertical="center" wrapText="1"/>
      <protection/>
    </xf>
    <xf numFmtId="165" fontId="43" fillId="33" borderId="32" xfId="0" applyNumberFormat="1" applyFont="1" applyFill="1" applyBorder="1" applyAlignment="1" applyProtection="1">
      <alignment horizontal="center" vertical="center" wrapText="1"/>
      <protection/>
    </xf>
    <xf numFmtId="165" fontId="43" fillId="33" borderId="33" xfId="0" applyNumberFormat="1" applyFont="1" applyFill="1" applyBorder="1" applyAlignment="1" applyProtection="1">
      <alignment horizontal="center" vertical="center" wrapText="1"/>
      <protection/>
    </xf>
    <xf numFmtId="165" fontId="43" fillId="33" borderId="34" xfId="0" applyNumberFormat="1" applyFont="1" applyFill="1" applyBorder="1" applyAlignment="1" applyProtection="1">
      <alignment horizontal="center" vertical="center" wrapText="1"/>
      <protection/>
    </xf>
    <xf numFmtId="165" fontId="0" fillId="33" borderId="35" xfId="0" applyNumberFormat="1" applyFill="1" applyBorder="1" applyAlignment="1" applyProtection="1">
      <alignment horizontal="center" vertical="center"/>
      <protection/>
    </xf>
    <xf numFmtId="165" fontId="0" fillId="33" borderId="36" xfId="0" applyNumberFormat="1" applyFill="1" applyBorder="1" applyAlignment="1" applyProtection="1">
      <alignment horizontal="center" vertical="center"/>
      <protection/>
    </xf>
    <xf numFmtId="2" fontId="0" fillId="33" borderId="37" xfId="0" applyNumberFormat="1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4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30" fillId="33" borderId="42" xfId="0" applyFon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44" xfId="0" applyFill="1" applyBorder="1" applyAlignment="1" applyProtection="1">
      <alignment/>
      <protection/>
    </xf>
    <xf numFmtId="2" fontId="0" fillId="33" borderId="4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164" fontId="0" fillId="33" borderId="25" xfId="0" applyNumberFormat="1" applyFill="1" applyBorder="1" applyAlignment="1" applyProtection="1">
      <alignment/>
      <protection/>
    </xf>
    <xf numFmtId="0" fontId="0" fillId="33" borderId="48" xfId="0" applyFill="1" applyBorder="1" applyAlignment="1" applyProtection="1">
      <alignment horizontal="center"/>
      <protection/>
    </xf>
    <xf numFmtId="0" fontId="33" fillId="33" borderId="43" xfId="47" applyFill="1" applyBorder="1" applyAlignment="1" applyProtection="1">
      <alignment horizontal="center"/>
      <protection/>
    </xf>
    <xf numFmtId="0" fontId="33" fillId="33" borderId="39" xfId="47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43" fillId="33" borderId="38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38" xfId="0" applyFill="1" applyBorder="1" applyAlignment="1" applyProtection="1">
      <alignment horizontal="center"/>
      <protection/>
    </xf>
    <xf numFmtId="1" fontId="0" fillId="33" borderId="49" xfId="0" applyNumberForma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53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/>
      <protection/>
    </xf>
    <xf numFmtId="0" fontId="46" fillId="35" borderId="0" xfId="0" applyFont="1" applyFill="1" applyBorder="1" applyAlignment="1" applyProtection="1">
      <alignment horizontal="center" vertical="center" wrapText="1"/>
      <protection/>
    </xf>
    <xf numFmtId="0" fontId="46" fillId="35" borderId="38" xfId="0" applyFont="1" applyFill="1" applyBorder="1" applyAlignment="1" applyProtection="1">
      <alignment horizontal="center" vertical="center" wrapText="1"/>
      <protection/>
    </xf>
    <xf numFmtId="0" fontId="30" fillId="33" borderId="54" xfId="0" applyFont="1" applyFill="1" applyBorder="1" applyAlignment="1" applyProtection="1">
      <alignment horizontal="center"/>
      <protection/>
    </xf>
    <xf numFmtId="0" fontId="30" fillId="33" borderId="42" xfId="0" applyFont="1" applyFill="1" applyBorder="1" applyAlignment="1" applyProtection="1">
      <alignment horizontal="center"/>
      <protection/>
    </xf>
    <xf numFmtId="0" fontId="30" fillId="33" borderId="42" xfId="0" applyFont="1" applyFill="1" applyBorder="1" applyAlignment="1" applyProtection="1">
      <alignment/>
      <protection/>
    </xf>
    <xf numFmtId="0" fontId="30" fillId="33" borderId="20" xfId="0" applyFont="1" applyFill="1" applyBorder="1" applyAlignment="1" applyProtection="1">
      <alignment/>
      <protection/>
    </xf>
    <xf numFmtId="1" fontId="0" fillId="33" borderId="55" xfId="0" applyNumberFormat="1" applyFill="1" applyBorder="1" applyAlignment="1" applyProtection="1">
      <alignment horizontal="center" vertical="center"/>
      <protection locked="0"/>
    </xf>
    <xf numFmtId="49" fontId="0" fillId="33" borderId="49" xfId="0" applyNumberFormat="1" applyFill="1" applyBorder="1" applyAlignment="1" applyProtection="1">
      <alignment horizontal="center" vertical="center"/>
      <protection locked="0"/>
    </xf>
    <xf numFmtId="0" fontId="46" fillId="35" borderId="0" xfId="0" applyFont="1" applyFill="1" applyBorder="1" applyAlignment="1" applyProtection="1">
      <alignment horizontal="center" vertical="center"/>
      <protection/>
    </xf>
    <xf numFmtId="0" fontId="46" fillId="35" borderId="38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47" fillId="0" borderId="57" xfId="0" applyFont="1" applyFill="1" applyBorder="1" applyAlignment="1" applyProtection="1">
      <alignment horizontal="center"/>
      <protection/>
    </xf>
    <xf numFmtId="0" fontId="47" fillId="0" borderId="58" xfId="0" applyFont="1" applyFill="1" applyBorder="1" applyAlignment="1" applyProtection="1">
      <alignment horizontal="center"/>
      <protection/>
    </xf>
    <xf numFmtId="0" fontId="47" fillId="0" borderId="37" xfId="0" applyFont="1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1" xfId="0" applyFill="1" applyBorder="1" applyAlignment="1" applyProtection="1">
      <alignment/>
      <protection locked="0"/>
    </xf>
    <xf numFmtId="0" fontId="0" fillId="33" borderId="62" xfId="0" applyFill="1" applyBorder="1" applyAlignment="1" applyProtection="1">
      <alignment/>
      <protection locked="0"/>
    </xf>
    <xf numFmtId="164" fontId="0" fillId="33" borderId="51" xfId="0" applyNumberFormat="1" applyFill="1" applyBorder="1" applyAlignment="1" applyProtection="1">
      <alignment/>
      <protection/>
    </xf>
    <xf numFmtId="164" fontId="0" fillId="33" borderId="21" xfId="0" applyNumberFormat="1" applyFill="1" applyBorder="1" applyAlignment="1" applyProtection="1">
      <alignment/>
      <protection/>
    </xf>
    <xf numFmtId="164" fontId="0" fillId="33" borderId="61" xfId="0" applyNumberFormat="1" applyFill="1" applyBorder="1" applyAlignment="1" applyProtection="1">
      <alignment/>
      <protection locked="0"/>
    </xf>
    <xf numFmtId="164" fontId="0" fillId="33" borderId="62" xfId="0" applyNumberForma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50" workbookViewId="0" topLeftCell="A3">
      <selection activeCell="B3" sqref="B3:D3"/>
    </sheetView>
  </sheetViews>
  <sheetFormatPr defaultColWidth="7.421875" defaultRowHeight="15"/>
  <cols>
    <col min="1" max="1" width="6.421875" style="26" customWidth="1"/>
    <col min="2" max="6" width="4.57421875" style="26" customWidth="1"/>
    <col min="7" max="9" width="5.28125" style="26" customWidth="1"/>
    <col min="10" max="10" width="4.57421875" style="26" customWidth="1"/>
    <col min="11" max="11" width="5.28125" style="26" bestFit="1" customWidth="1"/>
    <col min="12" max="13" width="5.28125" style="26" customWidth="1"/>
    <col min="14" max="14" width="5.28125" style="26" bestFit="1" customWidth="1"/>
    <col min="15" max="16" width="5.28125" style="26" customWidth="1"/>
    <col min="17" max="17" width="5.28125" style="26" bestFit="1" customWidth="1"/>
    <col min="18" max="19" width="5.28125" style="26" customWidth="1"/>
    <col min="20" max="20" width="5.28125" style="26" bestFit="1" customWidth="1"/>
    <col min="21" max="22" width="5.28125" style="26" customWidth="1"/>
    <col min="23" max="23" width="5.28125" style="26" bestFit="1" customWidth="1"/>
    <col min="24" max="31" width="4.57421875" style="26" customWidth="1"/>
    <col min="32" max="16384" width="7.421875" style="26" customWidth="1"/>
  </cols>
  <sheetData>
    <row r="1" spans="1:27" ht="29.25" thickTop="1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25"/>
      <c r="X1" s="25"/>
      <c r="Y1" s="25"/>
      <c r="Z1" s="25"/>
      <c r="AA1" s="25"/>
    </row>
    <row r="2" spans="1:27" ht="15.75" thickBot="1">
      <c r="A2" s="6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4"/>
      <c r="W2" s="25"/>
      <c r="X2" s="25"/>
      <c r="Y2" s="25"/>
      <c r="Z2" s="25"/>
      <c r="AA2" s="25"/>
    </row>
    <row r="3" spans="1:27" s="28" customFormat="1" ht="16.5" thickBot="1" thickTop="1">
      <c r="A3" s="8" t="s">
        <v>9</v>
      </c>
      <c r="B3" s="90">
        <v>1</v>
      </c>
      <c r="C3" s="77"/>
      <c r="D3" s="77"/>
      <c r="E3" s="77">
        <v>3</v>
      </c>
      <c r="F3" s="77"/>
      <c r="G3" s="77"/>
      <c r="H3" s="91" t="s">
        <v>23</v>
      </c>
      <c r="I3" s="91"/>
      <c r="J3" s="91"/>
      <c r="K3" s="77">
        <v>10</v>
      </c>
      <c r="L3" s="77"/>
      <c r="M3" s="77"/>
      <c r="N3" s="77">
        <v>12</v>
      </c>
      <c r="O3" s="77"/>
      <c r="P3" s="77"/>
      <c r="Q3" s="77">
        <v>20</v>
      </c>
      <c r="R3" s="77"/>
      <c r="S3" s="77"/>
      <c r="T3" s="77">
        <v>50</v>
      </c>
      <c r="U3" s="77"/>
      <c r="V3" s="77"/>
      <c r="W3" s="27"/>
      <c r="X3" s="27"/>
      <c r="Y3" s="27"/>
      <c r="Z3" s="27"/>
      <c r="AA3" s="27"/>
    </row>
    <row r="4" spans="1:27" s="35" customFormat="1" ht="14.25" thickBot="1" thickTop="1">
      <c r="A4" s="9" t="s">
        <v>13</v>
      </c>
      <c r="B4" s="36" t="s">
        <v>0</v>
      </c>
      <c r="C4" s="37" t="s">
        <v>1</v>
      </c>
      <c r="D4" s="38" t="s">
        <v>2</v>
      </c>
      <c r="E4" s="39" t="s">
        <v>0</v>
      </c>
      <c r="F4" s="37" t="s">
        <v>1</v>
      </c>
      <c r="G4" s="38" t="s">
        <v>2</v>
      </c>
      <c r="H4" s="39" t="s">
        <v>0</v>
      </c>
      <c r="I4" s="37" t="s">
        <v>1</v>
      </c>
      <c r="J4" s="38" t="s">
        <v>2</v>
      </c>
      <c r="K4" s="39" t="s">
        <v>0</v>
      </c>
      <c r="L4" s="37" t="s">
        <v>1</v>
      </c>
      <c r="M4" s="38" t="s">
        <v>2</v>
      </c>
      <c r="N4" s="39" t="s">
        <v>0</v>
      </c>
      <c r="O4" s="37" t="s">
        <v>1</v>
      </c>
      <c r="P4" s="38" t="s">
        <v>2</v>
      </c>
      <c r="Q4" s="39" t="s">
        <v>0</v>
      </c>
      <c r="R4" s="37" t="s">
        <v>1</v>
      </c>
      <c r="S4" s="38" t="s">
        <v>2</v>
      </c>
      <c r="T4" s="39" t="s">
        <v>0</v>
      </c>
      <c r="U4" s="37" t="s">
        <v>1</v>
      </c>
      <c r="V4" s="40" t="s">
        <v>2</v>
      </c>
      <c r="W4" s="34"/>
      <c r="X4" s="34"/>
      <c r="Y4" s="34"/>
      <c r="Z4" s="34"/>
      <c r="AA4" s="34"/>
    </row>
    <row r="5" spans="1:27" ht="15.75" thickTop="1">
      <c r="A5" s="41">
        <v>0.01</v>
      </c>
      <c r="B5" s="10">
        <f>SUM(A5*T23*B3-T25)</f>
        <v>0.34204</v>
      </c>
      <c r="C5" s="11">
        <f>SUM(T23*A5-T27*B3)</f>
        <v>0.34596000000000005</v>
      </c>
      <c r="D5" s="12">
        <f>SUM(A5*T23-T26*B3)</f>
        <v>0.28800000000000003</v>
      </c>
      <c r="E5" s="13">
        <f>SUM(A5*T23-E3*T25)</f>
        <v>0.22612000000000004</v>
      </c>
      <c r="F5" s="11">
        <f>SUM(T23*A5-T27*E3)</f>
        <v>0.23788000000000004</v>
      </c>
      <c r="G5" s="12">
        <f>SUM(A5*T23-T26*E3)</f>
        <v>0.06400000000000006</v>
      </c>
      <c r="H5" s="13">
        <f>SUM(A5*T23-H3*T25)</f>
        <v>0.11020000000000002</v>
      </c>
      <c r="I5" s="11">
        <f>SUM(T23*A5-T27*H3)</f>
        <v>0.12980000000000008</v>
      </c>
      <c r="J5" s="12">
        <f>SUM(A5*T23-T26*H3)</f>
        <v>-0.15999999999999992</v>
      </c>
      <c r="K5" s="13">
        <f>SUM(A5*T23-K3*T25)</f>
        <v>-0.17959999999999998</v>
      </c>
      <c r="L5" s="11">
        <f>SUM(T23*A5-T27*K3)</f>
        <v>-0.14039999999999986</v>
      </c>
      <c r="M5" s="12">
        <f>SUM(A5*T23-T26*K3)</f>
        <v>-0.7199999999999999</v>
      </c>
      <c r="N5" s="13">
        <f>SUM(A5*T23-N3*T25)</f>
        <v>-0.2955199999999999</v>
      </c>
      <c r="O5" s="11">
        <f>SUM(T23*A5-T27*N3)</f>
        <v>-0.24847999999999992</v>
      </c>
      <c r="P5" s="12">
        <f>SUM(A5*T23-T26*N3)</f>
        <v>-0.9439999999999998</v>
      </c>
      <c r="Q5" s="13">
        <f>SUM(A5*T23-Q3*T25)</f>
        <v>-0.7592</v>
      </c>
      <c r="R5" s="11">
        <f>SUM(T23*A5-T27*Q3)</f>
        <v>-0.6807999999999997</v>
      </c>
      <c r="S5" s="12">
        <f>SUM(A5*T23-T26*Q3)</f>
        <v>-1.8399999999999999</v>
      </c>
      <c r="T5" s="13">
        <f>SUM(A5*T23-T3*T25)</f>
        <v>-2.4979999999999998</v>
      </c>
      <c r="U5" s="11">
        <f>SUM(T23*A5-T27*T3)</f>
        <v>-2.3019999999999996</v>
      </c>
      <c r="V5" s="14">
        <f>SUM(A5*T23-T26*T3)</f>
        <v>-5.199999999999999</v>
      </c>
      <c r="W5" s="25"/>
      <c r="X5" s="25"/>
      <c r="Y5" s="25"/>
      <c r="Z5" s="25"/>
      <c r="AA5" s="25"/>
    </row>
    <row r="6" spans="1:27" ht="15">
      <c r="A6" s="41">
        <v>0.02</v>
      </c>
      <c r="B6" s="15">
        <f>SUM(A6*T23*B3-T25)</f>
        <v>0.74204</v>
      </c>
      <c r="C6" s="16">
        <f>SUM(T23*A6-T27*B3)</f>
        <v>0.7459600000000001</v>
      </c>
      <c r="D6" s="17">
        <f>SUM(A6*T23-T26*B3)</f>
        <v>0.6880000000000001</v>
      </c>
      <c r="E6" s="18">
        <f>SUM(A6*T23-E3*T25)</f>
        <v>0.62612</v>
      </c>
      <c r="F6" s="16">
        <f>SUM(T23*A6-T27*E3)</f>
        <v>0.63788</v>
      </c>
      <c r="G6" s="17">
        <f>SUM(A6*T23-T26*E3)</f>
        <v>0.4640000000000001</v>
      </c>
      <c r="H6" s="18">
        <f>SUM(A6*T23-H3*T25)</f>
        <v>0.5102</v>
      </c>
      <c r="I6" s="16">
        <f>SUM(T23*A6-T27*H3)</f>
        <v>0.5298</v>
      </c>
      <c r="J6" s="17">
        <f>SUM(A6*T23-T26*H3)</f>
        <v>0.2400000000000001</v>
      </c>
      <c r="K6" s="18">
        <f>SUM(A6*T23-K3*T25)</f>
        <v>0.22040000000000004</v>
      </c>
      <c r="L6" s="16">
        <f>SUM(T23*A6-T27*K3)</f>
        <v>0.25960000000000016</v>
      </c>
      <c r="M6" s="17">
        <f>SUM(A6*T23-T26*K3)</f>
        <v>-0.31999999999999984</v>
      </c>
      <c r="N6" s="18">
        <f>SUM(A6*T23-N3*T25)</f>
        <v>0.10448000000000013</v>
      </c>
      <c r="O6" s="16">
        <f>SUM(T23*A6-T27*N3)</f>
        <v>0.1515200000000001</v>
      </c>
      <c r="P6" s="17">
        <f>SUM(A6*T23-T26*N3)</f>
        <v>-0.5439999999999998</v>
      </c>
      <c r="Q6" s="18">
        <f>SUM(A6*T23-Q3*T25)</f>
        <v>-0.35919999999999996</v>
      </c>
      <c r="R6" s="16">
        <f>SUM(T23*A6-T27*Q3)</f>
        <v>-0.2807999999999997</v>
      </c>
      <c r="S6" s="17">
        <f>SUM(A6*T23-T26*Q3)</f>
        <v>-1.4399999999999997</v>
      </c>
      <c r="T6" s="18">
        <f>SUM(A6*T23-T3*T25)</f>
        <v>-2.098</v>
      </c>
      <c r="U6" s="16">
        <f>SUM(T23*A6-T27*T3)</f>
        <v>-1.9019999999999995</v>
      </c>
      <c r="V6" s="19">
        <f>SUM(A6*T23-T26*T3)</f>
        <v>-4.8</v>
      </c>
      <c r="W6" s="25"/>
      <c r="X6" s="25"/>
      <c r="Y6" s="25"/>
      <c r="Z6" s="25"/>
      <c r="AA6" s="25"/>
    </row>
    <row r="7" spans="1:27" ht="15">
      <c r="A7" s="41">
        <v>0.03</v>
      </c>
      <c r="B7" s="15">
        <f>SUM(A7*T23*B3-T25)</f>
        <v>1.14204</v>
      </c>
      <c r="C7" s="16">
        <f>SUM(T23*A7-T27*B3)</f>
        <v>1.1459599999999999</v>
      </c>
      <c r="D7" s="17">
        <f>SUM(A7*T23-T26*B3)</f>
        <v>1.088</v>
      </c>
      <c r="E7" s="18">
        <f>SUM(A7*T23-E3*T25)</f>
        <v>1.02612</v>
      </c>
      <c r="F7" s="16">
        <f>SUM(T23*A7-T27*E3)</f>
        <v>1.03788</v>
      </c>
      <c r="G7" s="17">
        <f>SUM(A7*T23-T26*E3)</f>
        <v>0.864</v>
      </c>
      <c r="H7" s="18">
        <f>SUM(A7*T23-H3*T25)</f>
        <v>0.9101999999999999</v>
      </c>
      <c r="I7" s="16">
        <f>SUM(T23*A7-T27*H3)</f>
        <v>0.9298</v>
      </c>
      <c r="J7" s="17">
        <f>SUM(A7*T23-T26*H3)</f>
        <v>0.64</v>
      </c>
      <c r="K7" s="18">
        <f>SUM(A7*T23-K3*T25)</f>
        <v>0.6204</v>
      </c>
      <c r="L7" s="16">
        <f>SUM(T23*A7-T27*K3)</f>
        <v>0.6596000000000001</v>
      </c>
      <c r="M7" s="17">
        <f>SUM(A7*T23-T26*K3)</f>
        <v>0.08000000000000007</v>
      </c>
      <c r="N7" s="18">
        <f>SUM(A7*T23-N3*T25)</f>
        <v>0.50448</v>
      </c>
      <c r="O7" s="16">
        <f>SUM(T23*A7-T27*N3)</f>
        <v>0.55152</v>
      </c>
      <c r="P7" s="17">
        <f>SUM(A7*T23-T26*N3)</f>
        <v>-0.1439999999999999</v>
      </c>
      <c r="Q7" s="18">
        <f>SUM(A7*T23-Q3*T25)</f>
        <v>0.04079999999999995</v>
      </c>
      <c r="R7" s="16">
        <f>SUM(T23*A7-T27*Q3)</f>
        <v>0.1192000000000002</v>
      </c>
      <c r="S7" s="17">
        <f>SUM(A7*T23-T26*Q3)</f>
        <v>-1.0399999999999998</v>
      </c>
      <c r="T7" s="18">
        <f>SUM(A7*T23-T3*T25)</f>
        <v>-1.6979999999999997</v>
      </c>
      <c r="U7" s="16">
        <f>SUM(T23*A7-T27*T3)</f>
        <v>-1.5019999999999996</v>
      </c>
      <c r="V7" s="19">
        <f>SUM(A7*T23-T26*T3)</f>
        <v>-4.3999999999999995</v>
      </c>
      <c r="W7" s="25"/>
      <c r="X7" s="25"/>
      <c r="Y7" s="25"/>
      <c r="Z7" s="25"/>
      <c r="AA7" s="25"/>
    </row>
    <row r="8" spans="1:27" ht="15">
      <c r="A8" s="41">
        <v>0.04</v>
      </c>
      <c r="B8" s="15">
        <f>SUM(A8*T23*B3-T25)</f>
        <v>1.54204</v>
      </c>
      <c r="C8" s="16">
        <f>SUM(T23*A8-T27*B3)</f>
        <v>1.54596</v>
      </c>
      <c r="D8" s="17">
        <f>SUM(A8*T23-T26*B3)</f>
        <v>1.488</v>
      </c>
      <c r="E8" s="18">
        <f>SUM(A8*T23-E3*T25)</f>
        <v>1.42612</v>
      </c>
      <c r="F8" s="16">
        <f>SUM(T23*A8-T27*E3)</f>
        <v>1.43788</v>
      </c>
      <c r="G8" s="17">
        <f>SUM(A8*T23-T26*E3)</f>
        <v>1.2640000000000002</v>
      </c>
      <c r="H8" s="18">
        <f>SUM(A8*T23-H3*T25)</f>
        <v>1.3102</v>
      </c>
      <c r="I8" s="16">
        <f>SUM(T23*A8-T27*H3)</f>
        <v>1.3298</v>
      </c>
      <c r="J8" s="17">
        <f>SUM(A8*T23-T26*H3)</f>
        <v>1.04</v>
      </c>
      <c r="K8" s="18">
        <f>SUM(A8*T23-K3*T25)</f>
        <v>1.0204</v>
      </c>
      <c r="L8" s="16">
        <f>SUM(T23*A8-T27*K3)</f>
        <v>1.0596</v>
      </c>
      <c r="M8" s="17">
        <f>SUM(A8*T23-T26*K3)</f>
        <v>0.4800000000000002</v>
      </c>
      <c r="N8" s="18">
        <f>SUM(A8*T23-N3*T25)</f>
        <v>0.9044800000000002</v>
      </c>
      <c r="O8" s="16">
        <f>SUM(T23*A8-T27*N3)</f>
        <v>0.9515200000000001</v>
      </c>
      <c r="P8" s="17">
        <f>SUM(A8*T23-T26*N3)</f>
        <v>0.2560000000000002</v>
      </c>
      <c r="Q8" s="18">
        <f>SUM(A8*T23-Q3*T25)</f>
        <v>0.4408000000000001</v>
      </c>
      <c r="R8" s="16">
        <f>SUM(T23*A8-T27*Q3)</f>
        <v>0.5192000000000003</v>
      </c>
      <c r="S8" s="17">
        <f>SUM(A8*T23-T26*Q3)</f>
        <v>-0.6399999999999997</v>
      </c>
      <c r="T8" s="18">
        <f>SUM(A8*T23-T3*T25)</f>
        <v>-1.2979999999999996</v>
      </c>
      <c r="U8" s="16">
        <f>SUM(T23*A8-T27*T3)</f>
        <v>-1.1019999999999994</v>
      </c>
      <c r="V8" s="19">
        <f>SUM(A8*T23-T26*T3)</f>
        <v>-3.9999999999999996</v>
      </c>
      <c r="W8" s="25"/>
      <c r="X8" s="25"/>
      <c r="Y8" s="25"/>
      <c r="Z8" s="25"/>
      <c r="AA8" s="25"/>
    </row>
    <row r="9" spans="1:27" ht="15">
      <c r="A9" s="41">
        <v>0.05</v>
      </c>
      <c r="B9" s="15">
        <f>SUM(A9*T23*B3-T25)</f>
        <v>1.94204</v>
      </c>
      <c r="C9" s="16">
        <f>SUM(T23*A9-T27*B3)</f>
        <v>1.94596</v>
      </c>
      <c r="D9" s="17">
        <f>SUM(A9*T23-T26*B3)</f>
        <v>1.888</v>
      </c>
      <c r="E9" s="18">
        <f>SUM(A9*T23-E3*T25)</f>
        <v>1.82612</v>
      </c>
      <c r="F9" s="16">
        <f>SUM(T23*A9-T27*E3)</f>
        <v>1.83788</v>
      </c>
      <c r="G9" s="17">
        <f>SUM(A9*T23-T26*E3)</f>
        <v>1.6640000000000001</v>
      </c>
      <c r="H9" s="18">
        <f>SUM(A9*T23-H3*T25)</f>
        <v>1.7102</v>
      </c>
      <c r="I9" s="16">
        <f>SUM(T23*A9-T27*H3)</f>
        <v>1.7298</v>
      </c>
      <c r="J9" s="17">
        <f>SUM(A9*T23-T26*H3)</f>
        <v>1.44</v>
      </c>
      <c r="K9" s="18">
        <f>SUM(A9*T23-K3*T25)</f>
        <v>1.4203999999999999</v>
      </c>
      <c r="L9" s="16">
        <f>SUM(T23*A9-T27*K3)</f>
        <v>1.4596</v>
      </c>
      <c r="M9" s="17">
        <f>SUM(A9*T23-T26*K3)</f>
        <v>0.8800000000000001</v>
      </c>
      <c r="N9" s="18">
        <f>SUM(A9*T23-N3*T25)</f>
        <v>1.30448</v>
      </c>
      <c r="O9" s="16">
        <f>SUM(T23*A9-T27*N3)</f>
        <v>1.35152</v>
      </c>
      <c r="P9" s="17">
        <f>SUM(A9*T23-T26*N3)</f>
        <v>0.6560000000000001</v>
      </c>
      <c r="Q9" s="18">
        <f>SUM(A9*T23-Q3*T25)</f>
        <v>0.8408</v>
      </c>
      <c r="R9" s="16">
        <f>SUM(T23*A9-T27*Q3)</f>
        <v>0.9192000000000002</v>
      </c>
      <c r="S9" s="17">
        <f>SUM(A9*T23-T26*Q3)</f>
        <v>-0.23999999999999977</v>
      </c>
      <c r="T9" s="18">
        <f>SUM(A9*T23-T3*T25)</f>
        <v>-0.8979999999999997</v>
      </c>
      <c r="U9" s="16">
        <f>SUM(T23*A9-T27*T3)</f>
        <v>-0.7019999999999995</v>
      </c>
      <c r="V9" s="19">
        <f>SUM(A9*T23-T26*T3)</f>
        <v>-3.5999999999999996</v>
      </c>
      <c r="W9" s="25"/>
      <c r="X9" s="25"/>
      <c r="Y9" s="25"/>
      <c r="Z9" s="25"/>
      <c r="AA9" s="25"/>
    </row>
    <row r="10" spans="1:27" ht="15">
      <c r="A10" s="41">
        <v>0.06</v>
      </c>
      <c r="B10" s="15">
        <f>SUM(A10*T23*B3-T25)</f>
        <v>2.34204</v>
      </c>
      <c r="C10" s="16">
        <f>SUM(T23*A10-T27*B3)</f>
        <v>2.34596</v>
      </c>
      <c r="D10" s="17">
        <f>SUM(A10*T23-T26*B3)</f>
        <v>2.288</v>
      </c>
      <c r="E10" s="18">
        <f>SUM(A10*T23-E3*T25)</f>
        <v>2.22612</v>
      </c>
      <c r="F10" s="16">
        <f>SUM(T23*A10-T27*E3)</f>
        <v>2.23788</v>
      </c>
      <c r="G10" s="17">
        <f>SUM(A10*T23-T26*E3)</f>
        <v>2.064</v>
      </c>
      <c r="H10" s="18">
        <f>SUM(A10*T23-H3*T25)</f>
        <v>2.1102</v>
      </c>
      <c r="I10" s="16">
        <f>SUM(T23*A10-T27*H3)</f>
        <v>2.1298</v>
      </c>
      <c r="J10" s="17">
        <f>SUM(A10*T23-T26*H3)</f>
        <v>1.8399999999999999</v>
      </c>
      <c r="K10" s="18">
        <f>SUM(A10*T23-K3*T25)</f>
        <v>1.8203999999999998</v>
      </c>
      <c r="L10" s="16">
        <f>SUM(T23*A10-T27*K3)</f>
        <v>1.8596</v>
      </c>
      <c r="M10" s="17">
        <f>SUM(A10*T23-T26*K3)</f>
        <v>1.28</v>
      </c>
      <c r="N10" s="18">
        <f>SUM(A10*T23-N3*T25)</f>
        <v>1.70448</v>
      </c>
      <c r="O10" s="16">
        <f>SUM(T23*A10-T27*N3)</f>
        <v>1.75152</v>
      </c>
      <c r="P10" s="17">
        <f>SUM(A10*T23-T26*N3)</f>
        <v>1.056</v>
      </c>
      <c r="Q10" s="18">
        <f>SUM(A10*T23-Q3*T25)</f>
        <v>1.2408</v>
      </c>
      <c r="R10" s="16">
        <f>SUM(T23*A10-T27*Q3)</f>
        <v>1.3192000000000002</v>
      </c>
      <c r="S10" s="17">
        <f>SUM(A10*T23-T26*Q3)</f>
        <v>0.16000000000000014</v>
      </c>
      <c r="T10" s="18">
        <f>SUM(A10*T23-T3*T25)</f>
        <v>-0.4979999999999998</v>
      </c>
      <c r="U10" s="16">
        <f>SUM(T23*A10-T27*T3)</f>
        <v>-0.3019999999999996</v>
      </c>
      <c r="V10" s="19">
        <f>SUM(A10*T23-T26*T3)</f>
        <v>-3.1999999999999997</v>
      </c>
      <c r="W10" s="25"/>
      <c r="X10" s="25"/>
      <c r="Y10" s="25"/>
      <c r="Z10" s="25"/>
      <c r="AA10" s="25"/>
    </row>
    <row r="11" spans="1:27" ht="15">
      <c r="A11" s="41">
        <v>0.07</v>
      </c>
      <c r="B11" s="15">
        <f>SUM(A11*T23*B3-T25)</f>
        <v>2.7420400000000003</v>
      </c>
      <c r="C11" s="16">
        <f>SUM(T23*A11-T27*B3)</f>
        <v>2.74596</v>
      </c>
      <c r="D11" s="17">
        <f>SUM(A11*T23-T26*B3)</f>
        <v>2.688</v>
      </c>
      <c r="E11" s="18">
        <f>SUM(A11*T23-E3*T25)</f>
        <v>2.6261200000000002</v>
      </c>
      <c r="F11" s="16">
        <f>SUM(T23*A11-T27*E3)</f>
        <v>2.6378800000000004</v>
      </c>
      <c r="G11" s="17">
        <f>SUM(A11*T23-T26*E3)</f>
        <v>2.4640000000000004</v>
      </c>
      <c r="H11" s="18">
        <f>SUM(A11*T23-H3*T25)</f>
        <v>2.5102</v>
      </c>
      <c r="I11" s="16">
        <f>SUM(T23*A11-T27*H3)</f>
        <v>2.5298000000000003</v>
      </c>
      <c r="J11" s="17">
        <f>SUM(A11*T23-T26*H3)</f>
        <v>2.24</v>
      </c>
      <c r="K11" s="18">
        <f>SUM(A11*T23-K3*T25)</f>
        <v>2.2204</v>
      </c>
      <c r="L11" s="16">
        <f>SUM(T23*A11-T27*K3)</f>
        <v>2.2596000000000003</v>
      </c>
      <c r="M11" s="17">
        <f>SUM(A11*T23-T26*K3)</f>
        <v>1.6800000000000004</v>
      </c>
      <c r="N11" s="18">
        <f>SUM(A11*T23-N3*T25)</f>
        <v>2.1044800000000006</v>
      </c>
      <c r="O11" s="16">
        <f>SUM(T23*A11-T27*N3)</f>
        <v>2.1515200000000005</v>
      </c>
      <c r="P11" s="17">
        <f>SUM(A11*T23-T26*N3)</f>
        <v>1.4560000000000004</v>
      </c>
      <c r="Q11" s="18">
        <f>SUM(A11*T23-Q3*T25)</f>
        <v>1.6408000000000003</v>
      </c>
      <c r="R11" s="16">
        <f>SUM(T23*A11-T27*Q3)</f>
        <v>1.7192000000000005</v>
      </c>
      <c r="S11" s="17">
        <f>SUM(A11*T23-T26*Q3)</f>
        <v>0.5600000000000005</v>
      </c>
      <c r="T11" s="18">
        <f>SUM(A11*T23-T3*T25)</f>
        <v>-0.09799999999999942</v>
      </c>
      <c r="U11" s="16">
        <f>SUM(T23*A11-T27*T3)</f>
        <v>0.09800000000000075</v>
      </c>
      <c r="V11" s="19">
        <f>SUM(A11*T23-T26*T3)</f>
        <v>-2.7999999999999994</v>
      </c>
      <c r="W11" s="25"/>
      <c r="X11" s="25"/>
      <c r="Y11" s="25"/>
      <c r="Z11" s="25"/>
      <c r="AA11" s="25"/>
    </row>
    <row r="12" spans="1:27" ht="15">
      <c r="A12" s="41">
        <v>0.08</v>
      </c>
      <c r="B12" s="15">
        <f>SUM(A12*T23*B3-T25)</f>
        <v>3.14204</v>
      </c>
      <c r="C12" s="16">
        <f>SUM(T23*A12-T27*B3)</f>
        <v>3.14596</v>
      </c>
      <c r="D12" s="17">
        <f>SUM(A12*T23-T26*B3)</f>
        <v>3.088</v>
      </c>
      <c r="E12" s="18">
        <f>SUM(A12*T23-E3*T25)</f>
        <v>3.02612</v>
      </c>
      <c r="F12" s="16">
        <f>SUM(T23*A12-T27*E3)</f>
        <v>3.0378800000000004</v>
      </c>
      <c r="G12" s="17">
        <f>SUM(A12*T23-T26*E3)</f>
        <v>2.8640000000000003</v>
      </c>
      <c r="H12" s="18">
        <f>SUM(A12*T23-H3*T25)</f>
        <v>2.9102</v>
      </c>
      <c r="I12" s="16">
        <f>SUM(T23*A12-T27*H3)</f>
        <v>2.9298</v>
      </c>
      <c r="J12" s="17">
        <f>SUM(A12*T23-T26*H3)</f>
        <v>2.64</v>
      </c>
      <c r="K12" s="18">
        <f>SUM(A12*T23-K3*T25)</f>
        <v>2.6204</v>
      </c>
      <c r="L12" s="16">
        <f>SUM(T23*A12-T27*K3)</f>
        <v>2.6596</v>
      </c>
      <c r="M12" s="17">
        <f>SUM(A12*T23-T26*K3)</f>
        <v>2.08</v>
      </c>
      <c r="N12" s="18">
        <f>SUM(A12*T23-N3*T25)</f>
        <v>2.50448</v>
      </c>
      <c r="O12" s="16">
        <f>SUM(T23*A12-T27*N3)</f>
        <v>2.55152</v>
      </c>
      <c r="P12" s="17">
        <f>SUM(A12*T23-T26*N3)</f>
        <v>1.8560000000000003</v>
      </c>
      <c r="Q12" s="18">
        <f>SUM(A12*T23-Q3*T25)</f>
        <v>2.0408</v>
      </c>
      <c r="R12" s="16">
        <f>SUM(T23*A12-T27*Q3)</f>
        <v>2.1192</v>
      </c>
      <c r="S12" s="17">
        <f>SUM(A12*T23-T26*Q3)</f>
        <v>0.9600000000000004</v>
      </c>
      <c r="T12" s="18">
        <f>SUM(A12*T23-T3*T25)</f>
        <v>0.3020000000000005</v>
      </c>
      <c r="U12" s="16">
        <f>SUM(T23*A12-T27*T3)</f>
        <v>0.49800000000000066</v>
      </c>
      <c r="V12" s="19">
        <f>SUM(A12*T23-T26*T3)</f>
        <v>-2.3999999999999995</v>
      </c>
      <c r="W12" s="25"/>
      <c r="X12" s="25"/>
      <c r="Y12" s="25"/>
      <c r="Z12" s="25"/>
      <c r="AA12" s="25"/>
    </row>
    <row r="13" spans="1:27" ht="15">
      <c r="A13" s="41">
        <v>0.09</v>
      </c>
      <c r="B13" s="15">
        <f>SUM(A13*T23*B3-T25)</f>
        <v>3.5420399999999996</v>
      </c>
      <c r="C13" s="16">
        <f>SUM(T23*A13-T27*B3)</f>
        <v>3.5459599999999996</v>
      </c>
      <c r="D13" s="17">
        <f>SUM(A13*T23-T26*B3)</f>
        <v>3.4879999999999995</v>
      </c>
      <c r="E13" s="18">
        <f>SUM(A13*T23-E3*T25)</f>
        <v>3.4261199999999996</v>
      </c>
      <c r="F13" s="16">
        <f>SUM(T23*A13-T27*E3)</f>
        <v>3.43788</v>
      </c>
      <c r="G13" s="17">
        <f>SUM(A13*T23-T26*E3)</f>
        <v>3.264</v>
      </c>
      <c r="H13" s="18">
        <f>SUM(A13*T23-H3*T25)</f>
        <v>3.3101999999999996</v>
      </c>
      <c r="I13" s="16">
        <f>SUM(T23*A13-T27*H3)</f>
        <v>3.3297999999999996</v>
      </c>
      <c r="J13" s="17">
        <f>SUM(A13*T23-T26*H3)</f>
        <v>3.0399999999999996</v>
      </c>
      <c r="K13" s="18">
        <f>SUM(A13*T23-K3*T25)</f>
        <v>3.0203999999999995</v>
      </c>
      <c r="L13" s="16">
        <f>SUM(T23*A13-T27*K3)</f>
        <v>3.0595999999999997</v>
      </c>
      <c r="M13" s="17">
        <f>SUM(A13*T23-T26*K3)</f>
        <v>2.4799999999999995</v>
      </c>
      <c r="N13" s="18">
        <f>SUM(A13*T23-N3*T25)</f>
        <v>2.9044799999999995</v>
      </c>
      <c r="O13" s="16">
        <f>SUM(T23*A13-T27*N3)</f>
        <v>2.9515199999999995</v>
      </c>
      <c r="P13" s="17">
        <f>SUM(A13*T23-T26*N3)</f>
        <v>2.256</v>
      </c>
      <c r="Q13" s="18">
        <f>SUM(A13*T23-Q3*T25)</f>
        <v>2.4407999999999994</v>
      </c>
      <c r="R13" s="16">
        <f>SUM(T23*A13-T27*Q3)</f>
        <v>2.5191999999999997</v>
      </c>
      <c r="S13" s="17">
        <f>SUM(A13*T23-T26*Q3)</f>
        <v>1.3599999999999999</v>
      </c>
      <c r="T13" s="18">
        <f>SUM(A13*T23-T3*T25)</f>
        <v>0.702</v>
      </c>
      <c r="U13" s="16">
        <f>SUM(T23*A13-T27*T3)</f>
        <v>0.8980000000000001</v>
      </c>
      <c r="V13" s="19">
        <f>SUM(A13*T23-T26*T3)</f>
        <v>-2</v>
      </c>
      <c r="W13" s="25"/>
      <c r="X13" s="25"/>
      <c r="Y13" s="25"/>
      <c r="Z13" s="25"/>
      <c r="AA13" s="25"/>
    </row>
    <row r="14" spans="1:27" ht="15.75" thickBot="1">
      <c r="A14" s="42">
        <v>0.1</v>
      </c>
      <c r="B14" s="20">
        <f>SUM(A14*T23*B3-T25)</f>
        <v>3.94204</v>
      </c>
      <c r="C14" s="21">
        <f>SUM(T23*A14-T27*B3)</f>
        <v>3.94596</v>
      </c>
      <c r="D14" s="22">
        <f>SUM(A14*T23-T26*B3)</f>
        <v>3.888</v>
      </c>
      <c r="E14" s="23">
        <f>SUM(A14*T23-E3*T25)</f>
        <v>3.82612</v>
      </c>
      <c r="F14" s="21">
        <f>SUM(T23*A14-T27*E3)</f>
        <v>3.83788</v>
      </c>
      <c r="G14" s="22">
        <f>SUM(A14*T23-T26*E3)</f>
        <v>3.664</v>
      </c>
      <c r="H14" s="23">
        <f>SUM(A14*T23-H3*T25)</f>
        <v>3.7102</v>
      </c>
      <c r="I14" s="21">
        <f>SUM(T23*A14-T27*H3)</f>
        <v>3.7298</v>
      </c>
      <c r="J14" s="22">
        <f>SUM(A14*T23-T26*H3)</f>
        <v>3.44</v>
      </c>
      <c r="K14" s="23">
        <f>SUM(A14*T23-K3*T25)</f>
        <v>3.4204</v>
      </c>
      <c r="L14" s="21">
        <f>SUM(T23*A14-T27*K3)</f>
        <v>3.4596</v>
      </c>
      <c r="M14" s="22">
        <f>SUM(A14*T23-T26*K3)</f>
        <v>2.88</v>
      </c>
      <c r="N14" s="23">
        <f>SUM(A14*T23-N3*T25)</f>
        <v>3.30448</v>
      </c>
      <c r="O14" s="21">
        <f>SUM(T23*A14-T27*N3)</f>
        <v>3.35152</v>
      </c>
      <c r="P14" s="22">
        <f>SUM(A14*T23-T26*N3)</f>
        <v>2.656</v>
      </c>
      <c r="Q14" s="23">
        <f>SUM(A14*T23-Q3*T25)</f>
        <v>2.8407999999999998</v>
      </c>
      <c r="R14" s="21">
        <f>SUM(T23*A14-T27*Q3)</f>
        <v>2.9192</v>
      </c>
      <c r="S14" s="22">
        <f>SUM(A14*T23-T26*Q3)</f>
        <v>1.7600000000000002</v>
      </c>
      <c r="T14" s="23">
        <f>SUM(A14*T23-T3*T25)</f>
        <v>1.1020000000000003</v>
      </c>
      <c r="U14" s="21">
        <f>SUM(T23*A14-T27*T3)</f>
        <v>1.2980000000000005</v>
      </c>
      <c r="V14" s="24">
        <f>SUM(A14*T23-T26*T3)</f>
        <v>-1.5999999999999996</v>
      </c>
      <c r="W14" s="25"/>
      <c r="X14" s="25"/>
      <c r="Y14" s="25"/>
      <c r="Z14" s="25"/>
      <c r="AA14" s="25"/>
    </row>
    <row r="15" spans="1:27" ht="15.75" thickTop="1">
      <c r="A15" s="6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43"/>
      <c r="W15" s="25"/>
      <c r="X15" s="25"/>
      <c r="Y15" s="25"/>
      <c r="Z15" s="25"/>
      <c r="AA15" s="25"/>
    </row>
    <row r="16" spans="1:27" ht="15">
      <c r="A16" s="62"/>
      <c r="B16" s="2"/>
      <c r="C16" s="86" t="s">
        <v>10</v>
      </c>
      <c r="D16" s="87"/>
      <c r="E16" s="87"/>
      <c r="F16" s="87"/>
      <c r="G16" s="87"/>
      <c r="H16" s="56"/>
      <c r="I16" s="88" t="s">
        <v>11</v>
      </c>
      <c r="J16" s="88"/>
      <c r="K16" s="88"/>
      <c r="L16" s="88"/>
      <c r="M16" s="88"/>
      <c r="N16" s="88" t="s">
        <v>12</v>
      </c>
      <c r="O16" s="88"/>
      <c r="P16" s="88"/>
      <c r="Q16" s="88"/>
      <c r="R16" s="89"/>
      <c r="S16" s="3"/>
      <c r="T16" s="3"/>
      <c r="U16" s="3"/>
      <c r="V16" s="44"/>
      <c r="W16" s="25"/>
      <c r="X16" s="25"/>
      <c r="Y16" s="25"/>
      <c r="Z16" s="25"/>
      <c r="AA16" s="25"/>
    </row>
    <row r="17" spans="1:27" ht="15.75" thickBot="1">
      <c r="A17" s="63"/>
      <c r="B17" s="64"/>
      <c r="C17" s="64"/>
      <c r="D17" s="64"/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45"/>
      <c r="W17" s="25"/>
      <c r="X17" s="25"/>
      <c r="Y17" s="25"/>
      <c r="Z17" s="25"/>
      <c r="AA17" s="25"/>
    </row>
    <row r="18" spans="1:27" ht="16.5" thickBot="1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5"/>
      <c r="W18" s="25"/>
      <c r="X18" s="25"/>
      <c r="Y18" s="25"/>
      <c r="Z18" s="25"/>
      <c r="AA18" s="25"/>
    </row>
    <row r="19" spans="1:27" ht="16.5" thickBot="1" thickTop="1">
      <c r="A19" s="84" t="s">
        <v>28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  <c r="L19" s="78" t="s">
        <v>24</v>
      </c>
      <c r="M19" s="79"/>
      <c r="N19" s="79"/>
      <c r="O19" s="79"/>
      <c r="P19" s="79"/>
      <c r="Q19" s="79"/>
      <c r="R19" s="79"/>
      <c r="S19" s="80"/>
      <c r="T19" s="101">
        <v>9.2</v>
      </c>
      <c r="U19" s="102"/>
      <c r="V19" s="6" t="s">
        <v>6</v>
      </c>
      <c r="W19" s="25"/>
      <c r="X19" s="25"/>
      <c r="Y19" s="25"/>
      <c r="Z19" s="25"/>
      <c r="AA19" s="25"/>
    </row>
    <row r="20" spans="1:27" ht="16.5" thickBot="1" thickTop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81" t="s">
        <v>25</v>
      </c>
      <c r="M20" s="82"/>
      <c r="N20" s="82"/>
      <c r="O20" s="82"/>
      <c r="P20" s="82"/>
      <c r="Q20" s="82"/>
      <c r="R20" s="82"/>
      <c r="S20" s="83"/>
      <c r="T20" s="101">
        <v>8</v>
      </c>
      <c r="U20" s="102"/>
      <c r="V20" s="7" t="s">
        <v>6</v>
      </c>
      <c r="W20" s="25"/>
      <c r="X20" s="25"/>
      <c r="Y20" s="25"/>
      <c r="Z20" s="25"/>
      <c r="AA20" s="25"/>
    </row>
    <row r="21" spans="1:27" ht="16.5" thickBot="1" thickTop="1">
      <c r="A21" s="84" t="s">
        <v>15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  <c r="L21" s="81" t="s">
        <v>26</v>
      </c>
      <c r="M21" s="82"/>
      <c r="N21" s="82"/>
      <c r="O21" s="82"/>
      <c r="P21" s="82"/>
      <c r="Q21" s="82"/>
      <c r="R21" s="82"/>
      <c r="S21" s="83"/>
      <c r="T21" s="105">
        <v>0.63</v>
      </c>
      <c r="U21" s="106"/>
      <c r="V21" s="7" t="s">
        <v>7</v>
      </c>
      <c r="W21" s="25"/>
      <c r="X21" s="25"/>
      <c r="Y21" s="25"/>
      <c r="Z21" s="25"/>
      <c r="AA21" s="25"/>
    </row>
    <row r="22" spans="1:27" ht="16.5" thickBot="1" thickTop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5"/>
      <c r="L22" s="81" t="s">
        <v>27</v>
      </c>
      <c r="M22" s="82"/>
      <c r="N22" s="82"/>
      <c r="O22" s="82"/>
      <c r="P22" s="82"/>
      <c r="Q22" s="82"/>
      <c r="R22" s="82"/>
      <c r="S22" s="83"/>
      <c r="T22" s="105">
        <v>1.4</v>
      </c>
      <c r="U22" s="106"/>
      <c r="V22" s="7" t="s">
        <v>7</v>
      </c>
      <c r="W22" s="25"/>
      <c r="X22" s="25"/>
      <c r="Y22" s="25"/>
      <c r="Z22" s="25"/>
      <c r="AA22" s="25"/>
    </row>
    <row r="23" spans="1:27" ht="16.5" customHeight="1" thickBot="1" thickTop="1">
      <c r="A23" s="84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67" t="s">
        <v>8</v>
      </c>
      <c r="M23" s="68"/>
      <c r="N23" s="68"/>
      <c r="O23" s="68"/>
      <c r="P23" s="68"/>
      <c r="Q23" s="68"/>
      <c r="R23" s="68"/>
      <c r="S23" s="68"/>
      <c r="T23" s="99">
        <v>40</v>
      </c>
      <c r="U23" s="100"/>
      <c r="V23" s="53" t="s">
        <v>6</v>
      </c>
      <c r="W23" s="25"/>
      <c r="X23" s="25"/>
      <c r="Y23" s="25"/>
      <c r="Z23" s="25"/>
      <c r="AA23" s="25"/>
    </row>
    <row r="24" spans="1:27" ht="16.5" customHeight="1" thickBot="1" thickTop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4"/>
      <c r="W24" s="25"/>
      <c r="X24" s="25"/>
      <c r="Y24" s="25"/>
      <c r="Z24" s="25"/>
      <c r="AA24" s="25"/>
    </row>
    <row r="25" spans="1:27" ht="15.75" thickTop="1">
      <c r="A25" s="84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  <c r="L25" s="78" t="s">
        <v>3</v>
      </c>
      <c r="M25" s="79"/>
      <c r="N25" s="79"/>
      <c r="O25" s="79"/>
      <c r="P25" s="79"/>
      <c r="Q25" s="79"/>
      <c r="R25" s="79"/>
      <c r="S25" s="79"/>
      <c r="T25" s="103">
        <f>SUM(T19/100*T21)</f>
        <v>0.05796</v>
      </c>
      <c r="U25" s="103"/>
      <c r="V25" s="32" t="s">
        <v>7</v>
      </c>
      <c r="W25" s="25"/>
      <c r="X25" s="25"/>
      <c r="Y25" s="25"/>
      <c r="Z25" s="25"/>
      <c r="AA25" s="25"/>
    </row>
    <row r="26" spans="1:27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1" t="s">
        <v>4</v>
      </c>
      <c r="M26" s="82"/>
      <c r="N26" s="82"/>
      <c r="O26" s="82"/>
      <c r="P26" s="82"/>
      <c r="Q26" s="82"/>
      <c r="R26" s="82"/>
      <c r="S26" s="82"/>
      <c r="T26" s="104">
        <f>SUM(T20/100*T22)</f>
        <v>0.11199999999999999</v>
      </c>
      <c r="U26" s="104"/>
      <c r="V26" s="5" t="s">
        <v>7</v>
      </c>
      <c r="W26" s="25"/>
      <c r="X26" s="25"/>
      <c r="Y26" s="25"/>
      <c r="Z26" s="25"/>
      <c r="AA26" s="25"/>
    </row>
    <row r="27" spans="1:27" ht="16.5" thickBot="1">
      <c r="A27" s="92" t="s">
        <v>29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  <c r="L27" s="94" t="s">
        <v>5</v>
      </c>
      <c r="M27" s="95"/>
      <c r="N27" s="95"/>
      <c r="O27" s="95"/>
      <c r="P27" s="95"/>
      <c r="Q27" s="95"/>
      <c r="R27" s="95"/>
      <c r="S27" s="95"/>
      <c r="T27" s="69">
        <f>SUM(T26-T25)</f>
        <v>0.05403999999999999</v>
      </c>
      <c r="U27" s="69"/>
      <c r="V27" s="33" t="s">
        <v>7</v>
      </c>
      <c r="W27" s="25"/>
      <c r="X27" s="25"/>
      <c r="Y27" s="25"/>
      <c r="Z27" s="25"/>
      <c r="AA27" s="25"/>
    </row>
    <row r="28" spans="1:27" ht="15.75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4"/>
      <c r="V28" s="46"/>
      <c r="W28" s="29"/>
      <c r="X28" s="29"/>
      <c r="Y28" s="29"/>
      <c r="Z28" s="29"/>
      <c r="AA28" s="29"/>
    </row>
    <row r="29" spans="1:24" ht="18.75">
      <c r="A29" s="47" t="s">
        <v>19</v>
      </c>
      <c r="B29" s="48"/>
      <c r="C29" s="48"/>
      <c r="D29" s="48"/>
      <c r="E29" s="48"/>
      <c r="F29" s="48"/>
      <c r="G29" s="48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/>
      <c r="W29" s="30"/>
      <c r="X29" s="30"/>
    </row>
    <row r="30" spans="1:24" ht="15">
      <c r="A30" s="48"/>
      <c r="B30" s="48"/>
      <c r="C30" s="48"/>
      <c r="D30" s="48"/>
      <c r="E30" s="48"/>
      <c r="F30" s="48"/>
      <c r="G30" s="4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/>
      <c r="W30" s="30"/>
      <c r="X30" s="30"/>
    </row>
    <row r="31" spans="1:24" ht="15">
      <c r="A31" s="65" t="s">
        <v>20</v>
      </c>
      <c r="B31" s="65"/>
      <c r="C31" s="6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/>
      <c r="W31" s="30"/>
      <c r="X31" s="30"/>
    </row>
    <row r="32" spans="1:24" ht="15">
      <c r="A32" s="50" t="s">
        <v>18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5"/>
      <c r="Q32" s="55"/>
      <c r="R32" s="55"/>
      <c r="S32" s="55"/>
      <c r="T32" s="55"/>
      <c r="U32" s="55"/>
      <c r="V32" s="49"/>
      <c r="W32" s="30"/>
      <c r="X32" s="30"/>
    </row>
    <row r="33" spans="1:24" ht="15">
      <c r="A33" s="75" t="s">
        <v>34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55"/>
      <c r="R33" s="55"/>
      <c r="S33" s="55"/>
      <c r="T33" s="55"/>
      <c r="U33" s="55"/>
      <c r="V33" s="49"/>
      <c r="W33" s="30"/>
      <c r="X33" s="30"/>
    </row>
    <row r="34" spans="1:24" ht="15">
      <c r="A34" s="65" t="s">
        <v>21</v>
      </c>
      <c r="B34" s="75"/>
      <c r="C34" s="7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49"/>
      <c r="W34" s="30"/>
      <c r="X34" s="30"/>
    </row>
    <row r="35" spans="1:24" ht="15">
      <c r="A35" s="50" t="s">
        <v>36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5"/>
      <c r="T35" s="51"/>
      <c r="U35" s="51"/>
      <c r="V35" s="52"/>
      <c r="W35" s="30"/>
      <c r="X35" s="30"/>
    </row>
    <row r="36" spans="1:24" ht="15">
      <c r="A36" s="75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55"/>
      <c r="R36" s="55"/>
      <c r="S36" s="55"/>
      <c r="T36" s="55"/>
      <c r="U36" s="55"/>
      <c r="V36" s="49"/>
      <c r="W36" s="30"/>
      <c r="X36" s="30"/>
    </row>
    <row r="37" spans="1:24" ht="15">
      <c r="A37" s="65" t="s">
        <v>22</v>
      </c>
      <c r="B37" s="65"/>
      <c r="C37" s="6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9"/>
      <c r="W37" s="30"/>
      <c r="X37" s="30"/>
    </row>
    <row r="38" spans="1:24" ht="15">
      <c r="A38" s="50" t="s">
        <v>17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5"/>
      <c r="U38" s="55"/>
      <c r="V38" s="49"/>
      <c r="W38" s="30"/>
      <c r="X38" s="30"/>
    </row>
    <row r="39" spans="1:24" ht="15">
      <c r="A39" s="75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55"/>
      <c r="R39" s="55"/>
      <c r="S39" s="55"/>
      <c r="T39" s="55"/>
      <c r="U39" s="55"/>
      <c r="V39" s="49"/>
      <c r="W39" s="30"/>
      <c r="X39" s="30"/>
    </row>
    <row r="40" spans="1:24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/>
      <c r="W40" s="30"/>
      <c r="X40" s="30"/>
    </row>
    <row r="41" spans="1:24" ht="15">
      <c r="A41" s="75" t="s">
        <v>31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30"/>
      <c r="X41" s="30"/>
    </row>
    <row r="42" spans="1:24" ht="15">
      <c r="A42" s="73" t="s">
        <v>30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  <c r="W42" s="30"/>
      <c r="X42" s="30"/>
    </row>
    <row r="43" spans="1:24" ht="15.75" thickBot="1">
      <c r="A43" s="71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30"/>
      <c r="X43" s="30"/>
    </row>
    <row r="44" spans="1:24" ht="15.75" thickTop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59"/>
      <c r="Q44" s="59"/>
      <c r="R44" s="59"/>
      <c r="S44" s="59"/>
      <c r="T44" s="59"/>
      <c r="U44" s="59"/>
      <c r="V44" s="59"/>
      <c r="W44" s="30"/>
      <c r="X44" s="30"/>
    </row>
    <row r="45" spans="2:22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2:22" ht="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2:22" ht="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2" ht="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2:22" ht="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</sheetData>
  <sheetProtection password="EE81" sheet="1" objects="1" scenarios="1" selectLockedCells="1"/>
  <mergeCells count="43">
    <mergeCell ref="L26:S26"/>
    <mergeCell ref="L21:S21"/>
    <mergeCell ref="L22:S22"/>
    <mergeCell ref="T21:U21"/>
    <mergeCell ref="T22:U22"/>
    <mergeCell ref="A37:C37"/>
    <mergeCell ref="A27:K27"/>
    <mergeCell ref="L27:S27"/>
    <mergeCell ref="A1:V1"/>
    <mergeCell ref="A19:K20"/>
    <mergeCell ref="A21:K22"/>
    <mergeCell ref="T23:U23"/>
    <mergeCell ref="T19:U19"/>
    <mergeCell ref="T20:U20"/>
    <mergeCell ref="T25:U25"/>
    <mergeCell ref="T3:V3"/>
    <mergeCell ref="C16:G16"/>
    <mergeCell ref="I16:M16"/>
    <mergeCell ref="N16:R16"/>
    <mergeCell ref="B3:D3"/>
    <mergeCell ref="E3:G3"/>
    <mergeCell ref="H3:J3"/>
    <mergeCell ref="K3:M3"/>
    <mergeCell ref="A43:V43"/>
    <mergeCell ref="A42:V42"/>
    <mergeCell ref="A41:V41"/>
    <mergeCell ref="N3:P3"/>
    <mergeCell ref="L19:S19"/>
    <mergeCell ref="L20:S20"/>
    <mergeCell ref="Q3:S3"/>
    <mergeCell ref="A25:K26"/>
    <mergeCell ref="A39:P39"/>
    <mergeCell ref="A23:K24"/>
    <mergeCell ref="A31:C31"/>
    <mergeCell ref="A33:P33"/>
    <mergeCell ref="A36:P36"/>
    <mergeCell ref="L23:S23"/>
    <mergeCell ref="T27:U27"/>
    <mergeCell ref="T24:U24"/>
    <mergeCell ref="A34:C34"/>
    <mergeCell ref="T26:U26"/>
    <mergeCell ref="L24:S24"/>
    <mergeCell ref="L25:S25"/>
  </mergeCells>
  <printOptions/>
  <pageMargins left="0.7" right="0.7" top="0.787401575" bottom="0.7874015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</dc:creator>
  <cp:keywords/>
  <dc:description/>
  <cp:lastModifiedBy>Timo</cp:lastModifiedBy>
  <cp:lastPrinted>2010-07-15T10:56:03Z</cp:lastPrinted>
  <dcterms:created xsi:type="dcterms:W3CDTF">2010-07-13T13:25:51Z</dcterms:created>
  <dcterms:modified xsi:type="dcterms:W3CDTF">2010-07-25T13:42:32Z</dcterms:modified>
  <cp:category/>
  <cp:version/>
  <cp:contentType/>
  <cp:contentStatus/>
</cp:coreProperties>
</file>